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020" windowHeight="11895"/>
  </bookViews>
  <sheets>
    <sheet name="data" sheetId="1" r:id="rId1"/>
    <sheet name="values - DO NOT EDIT" sheetId="2" state="hidden" r:id="rId2"/>
  </sheets>
  <calcPr calcId="145621"/>
</workbook>
</file>

<file path=xl/calcChain.xml><?xml version="1.0" encoding="utf-8"?>
<calcChain xmlns="http://schemas.openxmlformats.org/spreadsheetml/2006/main">
  <c r="D4" i="2" l="1"/>
  <c r="E4" i="2"/>
  <c r="F4" i="2"/>
  <c r="G4" i="2"/>
  <c r="H4" i="2"/>
  <c r="D5" i="2"/>
  <c r="E5" i="2"/>
  <c r="F5" i="2"/>
  <c r="G5" i="2"/>
  <c r="H5" i="2"/>
  <c r="D6" i="2"/>
  <c r="E6" i="2"/>
  <c r="F6" i="2"/>
  <c r="G6" i="2"/>
  <c r="H6" i="2"/>
  <c r="D7" i="2"/>
  <c r="E7" i="2"/>
  <c r="F7" i="2"/>
  <c r="G7" i="2"/>
  <c r="H7" i="2"/>
  <c r="D8" i="2"/>
  <c r="E8" i="2"/>
  <c r="F8" i="2"/>
  <c r="G8" i="2"/>
  <c r="H8" i="2"/>
  <c r="D9" i="2"/>
  <c r="E9" i="2"/>
  <c r="F9" i="2"/>
  <c r="G9" i="2"/>
  <c r="H9" i="2"/>
  <c r="D10" i="2"/>
  <c r="E10" i="2"/>
  <c r="F10" i="2"/>
  <c r="G10" i="2"/>
  <c r="H10" i="2"/>
  <c r="D11" i="2"/>
  <c r="E11" i="2"/>
  <c r="F11" i="2"/>
  <c r="G11" i="2"/>
  <c r="H11" i="2"/>
  <c r="D12" i="2"/>
  <c r="E12" i="2"/>
  <c r="F12" i="2"/>
  <c r="G12" i="2"/>
  <c r="H12" i="2"/>
  <c r="D13" i="2"/>
  <c r="E13" i="2"/>
  <c r="F13" i="2"/>
  <c r="G13" i="2"/>
  <c r="H13" i="2"/>
  <c r="D14" i="2"/>
  <c r="E14" i="2"/>
  <c r="F14" i="2"/>
  <c r="G14" i="2"/>
  <c r="H14" i="2"/>
  <c r="D15" i="2"/>
  <c r="E15" i="2"/>
  <c r="F15" i="2"/>
  <c r="G15" i="2"/>
  <c r="H15" i="2"/>
  <c r="D16" i="2"/>
  <c r="E16" i="2"/>
  <c r="F16" i="2"/>
  <c r="G16" i="2"/>
  <c r="H16" i="2"/>
  <c r="D17" i="2"/>
  <c r="E17" i="2"/>
  <c r="F17" i="2"/>
  <c r="G17" i="2"/>
  <c r="H17" i="2"/>
  <c r="D18" i="2"/>
  <c r="E18" i="2"/>
  <c r="F18" i="2"/>
  <c r="G18" i="2"/>
  <c r="H18" i="2"/>
  <c r="D19" i="2"/>
  <c r="E19" i="2"/>
  <c r="F19" i="2"/>
  <c r="G19" i="2"/>
  <c r="H19" i="2"/>
  <c r="D20" i="2"/>
  <c r="E20" i="2"/>
  <c r="F20" i="2"/>
  <c r="G20" i="2"/>
  <c r="H20" i="2"/>
  <c r="D21" i="2"/>
  <c r="E21" i="2"/>
  <c r="F21" i="2"/>
  <c r="G21" i="2"/>
  <c r="H21" i="2"/>
  <c r="D22" i="2"/>
  <c r="E22" i="2"/>
  <c r="F22" i="2"/>
  <c r="G22" i="2"/>
  <c r="H22" i="2"/>
  <c r="D23" i="2"/>
  <c r="E23" i="2"/>
  <c r="F23" i="2"/>
  <c r="G23" i="2"/>
  <c r="H23" i="2"/>
  <c r="D24" i="2"/>
  <c r="E24" i="2"/>
  <c r="F24" i="2"/>
  <c r="G24" i="2"/>
  <c r="H24" i="2"/>
  <c r="D25" i="2"/>
  <c r="E25" i="2"/>
  <c r="F25" i="2"/>
  <c r="G25" i="2"/>
  <c r="H25" i="2"/>
  <c r="D26" i="2"/>
  <c r="E26" i="2"/>
  <c r="F26" i="2"/>
  <c r="G26" i="2"/>
  <c r="H26" i="2"/>
  <c r="D27" i="2"/>
  <c r="E27" i="2"/>
  <c r="F27" i="2"/>
  <c r="G27" i="2"/>
  <c r="H27" i="2"/>
  <c r="D28" i="2"/>
  <c r="E28" i="2"/>
  <c r="F28" i="2"/>
  <c r="G28" i="2"/>
  <c r="H28" i="2"/>
  <c r="D29" i="2"/>
  <c r="E29" i="2"/>
  <c r="F29" i="2"/>
  <c r="G29" i="2"/>
  <c r="H29" i="2"/>
  <c r="D30" i="2"/>
  <c r="E30" i="2"/>
  <c r="F30" i="2"/>
  <c r="G30" i="2"/>
  <c r="H30" i="2"/>
  <c r="D31" i="2"/>
  <c r="E31" i="2"/>
  <c r="F31" i="2"/>
  <c r="G31" i="2"/>
  <c r="H31" i="2"/>
  <c r="H3" i="2"/>
  <c r="G3" i="2"/>
  <c r="F3" i="2"/>
  <c r="E3" i="2"/>
  <c r="D3" i="2"/>
  <c r="N31" i="2"/>
  <c r="M31" i="2"/>
  <c r="L31" i="2"/>
  <c r="K31" i="2"/>
  <c r="J31" i="2"/>
  <c r="N30" i="2"/>
  <c r="M30" i="2"/>
  <c r="L30" i="2"/>
  <c r="K30" i="2"/>
  <c r="J30" i="2"/>
  <c r="N29" i="2"/>
  <c r="M29" i="2"/>
  <c r="L29" i="2"/>
  <c r="K29" i="2"/>
  <c r="J29" i="2"/>
  <c r="N28" i="2"/>
  <c r="M28" i="2"/>
  <c r="L28" i="2"/>
  <c r="K28" i="2"/>
  <c r="J28" i="2"/>
  <c r="N27" i="2"/>
  <c r="M27" i="2"/>
  <c r="L27" i="2"/>
  <c r="K27" i="2"/>
  <c r="J27" i="2"/>
  <c r="N26" i="2"/>
  <c r="M26" i="2"/>
  <c r="L26" i="2"/>
  <c r="K26" i="2"/>
  <c r="J26" i="2"/>
  <c r="N25" i="2"/>
  <c r="M25" i="2"/>
  <c r="L25" i="2"/>
  <c r="K25" i="2"/>
  <c r="J25" i="2"/>
  <c r="N24" i="2"/>
  <c r="M24" i="2"/>
  <c r="L24" i="2"/>
  <c r="K24" i="2"/>
  <c r="J24" i="2"/>
  <c r="N23" i="2"/>
  <c r="M23" i="2"/>
  <c r="L23" i="2"/>
  <c r="K23" i="2"/>
  <c r="J23" i="2"/>
  <c r="N22" i="2"/>
  <c r="M22" i="2"/>
  <c r="L22" i="2"/>
  <c r="K22" i="2"/>
  <c r="J22" i="2"/>
  <c r="N21" i="2"/>
  <c r="M21" i="2"/>
  <c r="L21" i="2"/>
  <c r="K21" i="2"/>
  <c r="J21" i="2"/>
  <c r="N20" i="2"/>
  <c r="M20" i="2"/>
  <c r="L20" i="2"/>
  <c r="K20" i="2"/>
  <c r="J20" i="2"/>
  <c r="N19" i="2"/>
  <c r="M19" i="2"/>
  <c r="L19" i="2"/>
  <c r="K19" i="2"/>
  <c r="J19" i="2"/>
  <c r="N18" i="2"/>
  <c r="M18" i="2"/>
  <c r="L18" i="2"/>
  <c r="K18" i="2"/>
  <c r="J18" i="2"/>
  <c r="N17" i="2"/>
  <c r="M17" i="2"/>
  <c r="L17" i="2"/>
  <c r="K17" i="2"/>
  <c r="J17" i="2"/>
  <c r="N16" i="2"/>
  <c r="M16" i="2"/>
  <c r="L16" i="2"/>
  <c r="K16" i="2"/>
  <c r="J16" i="2"/>
  <c r="N15" i="2"/>
  <c r="M15" i="2"/>
  <c r="L15" i="2"/>
  <c r="K15" i="2"/>
  <c r="J15" i="2"/>
  <c r="N14" i="2"/>
  <c r="M14" i="2"/>
  <c r="L14" i="2"/>
  <c r="K14" i="2"/>
  <c r="J14" i="2"/>
  <c r="N13" i="2"/>
  <c r="M13" i="2"/>
  <c r="L13" i="2"/>
  <c r="K13" i="2"/>
  <c r="J13" i="2"/>
  <c r="N12" i="2"/>
  <c r="M12" i="2"/>
  <c r="L12" i="2"/>
  <c r="K12" i="2"/>
  <c r="J12" i="2"/>
  <c r="N11" i="2"/>
  <c r="M11" i="2"/>
  <c r="L11" i="2"/>
  <c r="K11" i="2"/>
  <c r="J11" i="2"/>
  <c r="N10" i="2"/>
  <c r="M10" i="2"/>
  <c r="L10" i="2"/>
  <c r="K10" i="2"/>
  <c r="J10" i="2"/>
  <c r="N9" i="2"/>
  <c r="M9" i="2"/>
  <c r="L9" i="2"/>
  <c r="K9" i="2"/>
  <c r="J9" i="2"/>
  <c r="N8" i="2"/>
  <c r="M8" i="2"/>
  <c r="L8" i="2"/>
  <c r="K8" i="2"/>
  <c r="J8" i="2"/>
  <c r="N7" i="2"/>
  <c r="M7" i="2"/>
  <c r="L7" i="2"/>
  <c r="K7" i="2"/>
  <c r="J7" i="2"/>
  <c r="N6" i="2"/>
  <c r="M6" i="2"/>
  <c r="L6" i="2"/>
  <c r="K6" i="2"/>
  <c r="J6" i="2"/>
  <c r="N5" i="2"/>
  <c r="M5" i="2"/>
  <c r="L5" i="2"/>
  <c r="K5" i="2"/>
  <c r="J5" i="2"/>
  <c r="N4" i="2"/>
  <c r="M4" i="2"/>
  <c r="L4" i="2"/>
  <c r="K4" i="2"/>
  <c r="J4" i="2"/>
  <c r="N3" i="2"/>
  <c r="M3" i="2"/>
  <c r="L3" i="2"/>
  <c r="K3" i="2"/>
  <c r="J3" i="2"/>
  <c r="E32" i="2" l="1"/>
  <c r="F32" i="2"/>
  <c r="G32" i="2"/>
  <c r="D32" i="2"/>
  <c r="H32" i="2"/>
  <c r="K32" i="2"/>
  <c r="L32" i="2"/>
  <c r="M32" i="2"/>
  <c r="J32" i="2"/>
  <c r="N32" i="2"/>
  <c r="B34" i="1" l="1"/>
  <c r="B35" i="1" s="1"/>
  <c r="E34" i="1"/>
  <c r="E36" i="1" l="1"/>
  <c r="E37" i="1" s="1"/>
  <c r="E35" i="1"/>
</calcChain>
</file>

<file path=xl/sharedStrings.xml><?xml version="1.0" encoding="utf-8"?>
<sst xmlns="http://schemas.openxmlformats.org/spreadsheetml/2006/main" count="92" uniqueCount="75">
  <si>
    <t>INCOME AND EXPENDITURE</t>
  </si>
  <si>
    <t>Please note that we need evidence of this information ( 2 months bank statements).</t>
  </si>
  <si>
    <t>INCOME</t>
  </si>
  <si>
    <t>£</t>
  </si>
  <si>
    <t>EXPENDITURE</t>
  </si>
  <si>
    <t>How often</t>
  </si>
  <si>
    <t>Wages (claimant)</t>
  </si>
  <si>
    <t>Rent/ mortgage</t>
  </si>
  <si>
    <t>Wages (partner)</t>
  </si>
  <si>
    <t>Council Tax</t>
  </si>
  <si>
    <t>Income Support</t>
  </si>
  <si>
    <t>Life insurance/ House insurance</t>
  </si>
  <si>
    <t>Child Benefit</t>
  </si>
  <si>
    <t>Water</t>
  </si>
  <si>
    <t>Child Tax Credit</t>
  </si>
  <si>
    <t>Electricity</t>
  </si>
  <si>
    <t>Working Tax Credit</t>
  </si>
  <si>
    <t>Gas</t>
  </si>
  <si>
    <t>Child Maintenance</t>
  </si>
  <si>
    <t>Home Telephone &amp; Internet</t>
  </si>
  <si>
    <t>Job Seekers Allowance</t>
  </si>
  <si>
    <t>Food/ Toiletries/ cleaning</t>
  </si>
  <si>
    <t>Clothing</t>
  </si>
  <si>
    <t>Subscriptions (eg: Netflix/Spotify)</t>
  </si>
  <si>
    <t>Statutory Sick Pay</t>
  </si>
  <si>
    <t>Mobile Phones–(Contract/ PAYG?)</t>
  </si>
  <si>
    <t>Maternity Allowance</t>
  </si>
  <si>
    <t>TV licence</t>
  </si>
  <si>
    <t>Statutory Maternity Pay</t>
  </si>
  <si>
    <t>Satellite/cable TV (eg: Sky/ Virgin Media/ BT Sports)</t>
  </si>
  <si>
    <t>State Retirement Pension</t>
  </si>
  <si>
    <t>Pension Credit</t>
  </si>
  <si>
    <t>Debt/ Loan repayments</t>
  </si>
  <si>
    <t>Private Pension</t>
  </si>
  <si>
    <t>Disability Living Allowance</t>
  </si>
  <si>
    <t>Petrol/ diesel</t>
  </si>
  <si>
    <t>Attendance Allowance</t>
  </si>
  <si>
    <t>Car insurance &amp; breakdown cover</t>
  </si>
  <si>
    <t>Carers Allowance</t>
  </si>
  <si>
    <t>Road tax</t>
  </si>
  <si>
    <t>Public Transport/ Other travelling expenses</t>
  </si>
  <si>
    <t>Childcare/ Maintenance payments</t>
  </si>
  <si>
    <t>Housing Benefit:</t>
  </si>
  <si>
    <t>Children’s Activities: (eg: school meals / clubs/ activities/ pocket money)</t>
  </si>
  <si>
    <t>Other income:</t>
  </si>
  <si>
    <t>Leisure Activities (eg: gym, sports clubs, pub, smoking)</t>
  </si>
  <si>
    <t>Pets (eg: insurance, food etc)</t>
  </si>
  <si>
    <t>Other (eg: magazines, presents, haircuts, dentist etc)</t>
  </si>
  <si>
    <t>Total Income</t>
  </si>
  <si>
    <t>Total Expenditure</t>
  </si>
  <si>
    <t>Employment Support Allowance</t>
  </si>
  <si>
    <t xml:space="preserve">Please tell us how much money you/your partner have in banks / building societies /other savings / stocks and shares / ISA’s / property etc?   </t>
  </si>
  <si>
    <t>Total remaining per month:</t>
  </si>
  <si>
    <t>fortnightly</t>
  </si>
  <si>
    <t>4 weekly</t>
  </si>
  <si>
    <t>monthly</t>
  </si>
  <si>
    <t>Finance repayments</t>
  </si>
  <si>
    <t>Store card/ Catalogue payments</t>
  </si>
  <si>
    <t>Credit cards payments</t>
  </si>
  <si>
    <r>
      <t xml:space="preserve">Please complete the details of your income and expenditure for your </t>
    </r>
    <r>
      <rPr>
        <u/>
        <sz val="10"/>
        <color rgb="FF000000"/>
        <rFont val="Arial"/>
        <family val="2"/>
      </rPr>
      <t>whole</t>
    </r>
    <r>
      <rPr>
        <sz val="10"/>
        <color rgb="FF000000"/>
        <rFont val="Arial"/>
        <family val="2"/>
      </rPr>
      <t xml:space="preserve"> household. State whether the amounts are weekly, fortnightly, monthly, 4 weekly or yearly.</t>
    </r>
  </si>
  <si>
    <t>yearly</t>
  </si>
  <si>
    <t>Weekly</t>
  </si>
  <si>
    <t>Expenditure</t>
  </si>
  <si>
    <t>Income</t>
  </si>
  <si>
    <t>Total remaining per week:</t>
  </si>
  <si>
    <t>Monthly</t>
  </si>
  <si>
    <t>Fortnightly</t>
  </si>
  <si>
    <t>4 Weekly</t>
  </si>
  <si>
    <t>Yearly</t>
  </si>
  <si>
    <t>Totals:</t>
  </si>
  <si>
    <t>Contributions from non-dependants</t>
  </si>
  <si>
    <t>Contributions from lodgers or boarders</t>
  </si>
  <si>
    <t>Wages (other non-dependants)</t>
  </si>
  <si>
    <t>Other expenditure:</t>
  </si>
  <si>
    <t>Incapacity Benefit/ PIP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</si>
</sst>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"/>
    <numFmt numFmtId="165" formatCode="_-[$£-809]* #,##0.00_-;\-[$£-809]* #,##0.00_-;_-[$£-809]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color theme="1"/>
      <name val="Arial"/>
      <family val="2"/>
    </font>
    <font>
      <sz val="15.4"/>
      <color rgb="FF363636"/>
      <name val="Segoe UI Light"/>
      <family val="2"/>
    </font>
    <font>
      <b/>
      <sz val="10"/>
      <color theme="1"/>
      <name val="Arial"/>
      <family val="2"/>
    </font>
    <font>
      <b/>
      <sz val="15.4"/>
      <color rgb="FF363636"/>
      <name val="Segoe UI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/>
    <xf numFmtId="164" fontId="3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2" fillId="0" borderId="0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0" fillId="0" borderId="1" xfId="0" applyBorder="1"/>
    <xf numFmtId="0" fontId="6" fillId="0" borderId="3" xfId="0" applyFont="1" applyBorder="1" applyAlignment="1">
      <alignment vertical="top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164" fontId="2" fillId="4" borderId="14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I23" sqref="I23"/>
    </sheetView>
  </sheetViews>
  <sheetFormatPr defaultRowHeight="15" x14ac:dyDescent="0.25"/>
  <cols>
    <col min="1" max="1" width="40.42578125" bestFit="1" customWidth="1"/>
    <col min="2" max="2" width="10.28515625" style="10" bestFit="1" customWidth="1"/>
    <col min="3" max="3" width="16.28515625" style="13" customWidth="1"/>
    <col min="4" max="4" width="50" customWidth="1"/>
    <col min="5" max="5" width="16.42578125" style="10" customWidth="1"/>
    <col min="6" max="6" width="21.42578125" style="3" customWidth="1"/>
    <col min="7" max="7" width="12.85546875" style="8" bestFit="1" customWidth="1"/>
    <col min="8" max="8" width="12.7109375" style="8" customWidth="1"/>
    <col min="9" max="11" width="10.5703125" style="8" bestFit="1" customWidth="1"/>
  </cols>
  <sheetData>
    <row r="1" spans="1:6" ht="15.75" thickBot="1" x14ac:dyDescent="0.3">
      <c r="A1" s="63" t="s">
        <v>0</v>
      </c>
      <c r="B1" s="64"/>
      <c r="C1" s="64"/>
      <c r="D1" s="64"/>
      <c r="E1" s="64"/>
      <c r="F1" s="65"/>
    </row>
    <row r="2" spans="1:6" x14ac:dyDescent="0.25">
      <c r="A2" s="66" t="s">
        <v>59</v>
      </c>
      <c r="B2" s="67"/>
      <c r="C2" s="67"/>
      <c r="D2" s="67"/>
      <c r="E2" s="67"/>
      <c r="F2" s="68"/>
    </row>
    <row r="3" spans="1:6" ht="15.75" thickBot="1" x14ac:dyDescent="0.3">
      <c r="A3" s="69" t="s">
        <v>1</v>
      </c>
      <c r="B3" s="70"/>
      <c r="C3" s="70"/>
      <c r="D3" s="70"/>
      <c r="E3" s="70"/>
      <c r="F3" s="71"/>
    </row>
    <row r="4" spans="1:6" ht="15.75" thickBot="1" x14ac:dyDescent="0.3">
      <c r="A4" s="55" t="s">
        <v>2</v>
      </c>
      <c r="B4" s="56" t="s">
        <v>3</v>
      </c>
      <c r="C4" s="57" t="s">
        <v>5</v>
      </c>
      <c r="D4" s="58" t="s">
        <v>4</v>
      </c>
      <c r="E4" s="59" t="s">
        <v>3</v>
      </c>
      <c r="F4" s="60" t="s">
        <v>5</v>
      </c>
    </row>
    <row r="5" spans="1:6" x14ac:dyDescent="0.25">
      <c r="A5" s="50" t="s">
        <v>6</v>
      </c>
      <c r="B5" s="51"/>
      <c r="C5" s="52"/>
      <c r="D5" s="50" t="s">
        <v>7</v>
      </c>
      <c r="E5" s="53"/>
      <c r="F5" s="54"/>
    </row>
    <row r="6" spans="1:6" x14ac:dyDescent="0.25">
      <c r="A6" s="2" t="s">
        <v>8</v>
      </c>
      <c r="B6" s="15"/>
      <c r="C6" s="11"/>
      <c r="D6" s="2" t="s">
        <v>9</v>
      </c>
      <c r="E6" s="7"/>
      <c r="F6" s="4"/>
    </row>
    <row r="7" spans="1:6" x14ac:dyDescent="0.25">
      <c r="A7" t="s">
        <v>72</v>
      </c>
      <c r="B7" s="15"/>
      <c r="C7" s="11"/>
      <c r="D7" s="2" t="s">
        <v>11</v>
      </c>
      <c r="E7" s="7"/>
      <c r="F7" s="4"/>
    </row>
    <row r="8" spans="1:6" x14ac:dyDescent="0.25">
      <c r="A8" s="2" t="s">
        <v>10</v>
      </c>
      <c r="B8" s="15"/>
      <c r="C8" s="11"/>
      <c r="D8" s="2" t="s">
        <v>13</v>
      </c>
      <c r="E8" s="7"/>
      <c r="F8" s="4"/>
    </row>
    <row r="9" spans="1:6" x14ac:dyDescent="0.25">
      <c r="A9" s="2" t="s">
        <v>12</v>
      </c>
      <c r="B9" s="15"/>
      <c r="C9" s="11"/>
      <c r="D9" s="2" t="s">
        <v>15</v>
      </c>
      <c r="E9" s="7"/>
      <c r="F9" s="4"/>
    </row>
    <row r="10" spans="1:6" x14ac:dyDescent="0.25">
      <c r="A10" s="2" t="s">
        <v>14</v>
      </c>
      <c r="B10" s="15"/>
      <c r="C10" s="11"/>
      <c r="D10" s="2" t="s">
        <v>17</v>
      </c>
      <c r="E10" s="7"/>
      <c r="F10" s="4"/>
    </row>
    <row r="11" spans="1:6" x14ac:dyDescent="0.25">
      <c r="A11" s="2" t="s">
        <v>16</v>
      </c>
      <c r="B11" s="15"/>
      <c r="C11" s="11"/>
      <c r="D11" s="2" t="s">
        <v>19</v>
      </c>
      <c r="E11" s="7"/>
      <c r="F11" s="4"/>
    </row>
    <row r="12" spans="1:6" x14ac:dyDescent="0.25">
      <c r="A12" s="2" t="s">
        <v>18</v>
      </c>
      <c r="B12" s="15"/>
      <c r="C12" s="11"/>
      <c r="D12" s="2" t="s">
        <v>21</v>
      </c>
      <c r="E12" s="7"/>
      <c r="F12" s="4"/>
    </row>
    <row r="13" spans="1:6" x14ac:dyDescent="0.25">
      <c r="A13" s="2" t="s">
        <v>20</v>
      </c>
      <c r="B13" s="15"/>
      <c r="C13" s="11"/>
      <c r="D13" s="2" t="s">
        <v>22</v>
      </c>
      <c r="E13" s="7"/>
      <c r="F13" s="4"/>
    </row>
    <row r="14" spans="1:6" x14ac:dyDescent="0.25">
      <c r="A14" s="2" t="s">
        <v>50</v>
      </c>
      <c r="B14" s="15"/>
      <c r="C14" s="11"/>
      <c r="D14" s="2" t="s">
        <v>23</v>
      </c>
      <c r="E14" s="7"/>
      <c r="F14" s="4"/>
    </row>
    <row r="15" spans="1:6" x14ac:dyDescent="0.25">
      <c r="A15" s="2" t="s">
        <v>74</v>
      </c>
      <c r="B15" s="15"/>
      <c r="C15" s="11"/>
      <c r="D15" s="2" t="s">
        <v>25</v>
      </c>
      <c r="E15" s="7"/>
      <c r="F15" s="4"/>
    </row>
    <row r="16" spans="1:6" x14ac:dyDescent="0.25">
      <c r="A16" s="2" t="s">
        <v>24</v>
      </c>
      <c r="B16" s="15"/>
      <c r="C16" s="11"/>
      <c r="D16" s="2" t="s">
        <v>27</v>
      </c>
      <c r="E16" s="7"/>
      <c r="F16" s="4"/>
    </row>
    <row r="17" spans="1:6" x14ac:dyDescent="0.25">
      <c r="A17" s="2" t="s">
        <v>26</v>
      </c>
      <c r="B17" s="15"/>
      <c r="C17" s="11"/>
      <c r="D17" s="2" t="s">
        <v>29</v>
      </c>
      <c r="E17" s="7"/>
      <c r="F17" s="4"/>
    </row>
    <row r="18" spans="1:6" x14ac:dyDescent="0.25">
      <c r="A18" s="2" t="s">
        <v>28</v>
      </c>
      <c r="B18" s="15"/>
      <c r="C18" s="11"/>
      <c r="D18" s="2" t="s">
        <v>58</v>
      </c>
      <c r="E18" s="7"/>
      <c r="F18" s="4"/>
    </row>
    <row r="19" spans="1:6" x14ac:dyDescent="0.25">
      <c r="A19" s="2" t="s">
        <v>30</v>
      </c>
      <c r="B19" s="7"/>
      <c r="C19" s="11"/>
      <c r="D19" s="2" t="s">
        <v>32</v>
      </c>
      <c r="E19" s="7"/>
      <c r="F19" s="4"/>
    </row>
    <row r="20" spans="1:6" x14ac:dyDescent="0.25">
      <c r="A20" s="2" t="s">
        <v>31</v>
      </c>
      <c r="B20" s="15"/>
      <c r="C20" s="11"/>
      <c r="D20" s="2" t="s">
        <v>57</v>
      </c>
      <c r="E20" s="7"/>
      <c r="F20" s="4"/>
    </row>
    <row r="21" spans="1:6" x14ac:dyDescent="0.25">
      <c r="A21" s="2" t="s">
        <v>33</v>
      </c>
      <c r="B21" s="15"/>
      <c r="C21" s="11"/>
      <c r="D21" s="2" t="s">
        <v>56</v>
      </c>
      <c r="E21" s="7"/>
      <c r="F21" s="4"/>
    </row>
    <row r="22" spans="1:6" x14ac:dyDescent="0.25">
      <c r="A22" s="2" t="s">
        <v>34</v>
      </c>
      <c r="B22" s="15"/>
      <c r="C22" s="11"/>
      <c r="D22" s="2" t="s">
        <v>35</v>
      </c>
      <c r="E22" s="7"/>
      <c r="F22" s="4"/>
    </row>
    <row r="23" spans="1:6" x14ac:dyDescent="0.25">
      <c r="A23" s="2" t="s">
        <v>36</v>
      </c>
      <c r="B23" s="15"/>
      <c r="C23" s="11"/>
      <c r="D23" s="2" t="s">
        <v>37</v>
      </c>
      <c r="E23" s="7"/>
      <c r="F23" s="4"/>
    </row>
    <row r="24" spans="1:6" x14ac:dyDescent="0.25">
      <c r="A24" s="2" t="s">
        <v>38</v>
      </c>
      <c r="B24" s="15"/>
      <c r="C24" s="11"/>
      <c r="D24" s="2" t="s">
        <v>39</v>
      </c>
      <c r="E24" s="7"/>
      <c r="F24" s="4"/>
    </row>
    <row r="25" spans="1:6" x14ac:dyDescent="0.25">
      <c r="A25" s="2" t="s">
        <v>71</v>
      </c>
      <c r="B25" s="15"/>
      <c r="C25" s="11"/>
      <c r="D25" s="2" t="s">
        <v>40</v>
      </c>
      <c r="E25" s="7"/>
      <c r="F25" s="4"/>
    </row>
    <row r="26" spans="1:6" x14ac:dyDescent="0.25">
      <c r="A26" s="2" t="s">
        <v>70</v>
      </c>
      <c r="B26" s="15"/>
      <c r="C26" s="11"/>
      <c r="D26" s="2" t="s">
        <v>41</v>
      </c>
      <c r="E26" s="7"/>
      <c r="F26" s="4"/>
    </row>
    <row r="27" spans="1:6" ht="25.5" x14ac:dyDescent="0.25">
      <c r="A27" s="2" t="s">
        <v>42</v>
      </c>
      <c r="B27" s="15"/>
      <c r="C27" s="11"/>
      <c r="D27" s="2" t="s">
        <v>43</v>
      </c>
      <c r="E27" s="7"/>
      <c r="F27" s="4"/>
    </row>
    <row r="28" spans="1:6" x14ac:dyDescent="0.25">
      <c r="A28" s="2" t="s">
        <v>44</v>
      </c>
      <c r="B28" s="15"/>
      <c r="C28" s="11"/>
      <c r="D28" s="2" t="s">
        <v>45</v>
      </c>
      <c r="E28" s="7"/>
      <c r="F28" s="4"/>
    </row>
    <row r="29" spans="1:6" x14ac:dyDescent="0.25">
      <c r="A29" s="23"/>
      <c r="B29" s="15"/>
      <c r="C29" s="11"/>
      <c r="D29" s="2" t="s">
        <v>46</v>
      </c>
      <c r="E29" s="7"/>
      <c r="F29" s="4"/>
    </row>
    <row r="30" spans="1:6" x14ac:dyDescent="0.25">
      <c r="A30" s="6"/>
      <c r="B30" s="15"/>
      <c r="C30" s="11"/>
      <c r="D30" s="2" t="s">
        <v>47</v>
      </c>
      <c r="E30" s="7"/>
      <c r="F30" s="4"/>
    </row>
    <row r="31" spans="1:6" x14ac:dyDescent="0.25">
      <c r="A31" s="6"/>
      <c r="B31" s="15"/>
      <c r="C31" s="11"/>
      <c r="D31" s="2" t="s">
        <v>73</v>
      </c>
      <c r="E31" s="7"/>
      <c r="F31" s="4"/>
    </row>
    <row r="32" spans="1:6" x14ac:dyDescent="0.25">
      <c r="A32" s="6"/>
      <c r="B32" s="15"/>
      <c r="C32" s="11"/>
      <c r="D32" s="2"/>
      <c r="E32" s="7"/>
      <c r="F32" s="4"/>
    </row>
    <row r="33" spans="1:6" ht="15.75" thickBot="1" x14ac:dyDescent="0.3">
      <c r="A33" s="24"/>
      <c r="B33" s="25"/>
      <c r="C33" s="26"/>
      <c r="D33" s="27"/>
      <c r="E33" s="28"/>
      <c r="F33" s="29"/>
    </row>
    <row r="34" spans="1:6" x14ac:dyDescent="0.25">
      <c r="A34" s="30" t="s">
        <v>48</v>
      </c>
      <c r="B34" s="31">
        <f>SUM('values - DO NOT EDIT'!D32:H32)</f>
        <v>0</v>
      </c>
      <c r="C34" s="48" t="s">
        <v>61</v>
      </c>
      <c r="D34" s="46" t="s">
        <v>49</v>
      </c>
      <c r="E34" s="32">
        <f>SUM('values - DO NOT EDIT'!J32:N32)</f>
        <v>0</v>
      </c>
      <c r="F34" s="33" t="s">
        <v>61</v>
      </c>
    </row>
    <row r="35" spans="1:6" ht="15.75" thickBot="1" x14ac:dyDescent="0.3">
      <c r="A35" s="34" t="s">
        <v>48</v>
      </c>
      <c r="B35" s="35">
        <f>B34*52/12</f>
        <v>0</v>
      </c>
      <c r="C35" s="49" t="s">
        <v>65</v>
      </c>
      <c r="D35" s="47" t="s">
        <v>49</v>
      </c>
      <c r="E35" s="36">
        <f>E34*52/12</f>
        <v>0</v>
      </c>
      <c r="F35" s="37" t="s">
        <v>65</v>
      </c>
    </row>
    <row r="36" spans="1:6" x14ac:dyDescent="0.25">
      <c r="A36" s="5"/>
      <c r="B36" s="16"/>
      <c r="C36" s="12"/>
      <c r="D36" s="40" t="s">
        <v>64</v>
      </c>
      <c r="E36" s="41">
        <f>B34-E34</f>
        <v>0</v>
      </c>
      <c r="F36" s="42" t="s">
        <v>61</v>
      </c>
    </row>
    <row r="37" spans="1:6" ht="15.75" thickBot="1" x14ac:dyDescent="0.3">
      <c r="A37" s="5"/>
      <c r="B37" s="16"/>
      <c r="C37" s="12"/>
      <c r="D37" s="43" t="s">
        <v>52</v>
      </c>
      <c r="E37" s="44">
        <f>E36*52/12</f>
        <v>0</v>
      </c>
      <c r="F37" s="45" t="s">
        <v>65</v>
      </c>
    </row>
    <row r="38" spans="1:6" ht="29.25" customHeight="1" x14ac:dyDescent="0.25">
      <c r="A38" s="61" t="s">
        <v>51</v>
      </c>
      <c r="B38" s="61"/>
      <c r="C38" s="61"/>
      <c r="D38" s="62"/>
      <c r="E38" s="38"/>
      <c r="F38" s="39"/>
    </row>
  </sheetData>
  <mergeCells count="4">
    <mergeCell ref="A38:D38"/>
    <mergeCell ref="A1:F1"/>
    <mergeCell ref="A2:F2"/>
    <mergeCell ref="A3:F3"/>
  </mergeCells>
  <conditionalFormatting sqref="E36:E3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" error="You must select an option from the drop down list._x000a__x000a_Thank you_x000a__x000a_:)" prompt="Please select an option from the drop down menu">
          <x14:formula1>
            <xm:f>'values - DO NOT EDIT'!$B$2:$B$6</xm:f>
          </x14:formula1>
          <xm:sqref>F5:F33 C5:C33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2"/>
  <sheetViews>
    <sheetView topLeftCell="A13" workbookViewId="0">
      <selection activeCell="C33" sqref="C33"/>
    </sheetView>
  </sheetViews>
  <sheetFormatPr defaultRowHeight="15" x14ac:dyDescent="0.25"/>
  <cols>
    <col min="1" max="1" width="9.140625" style="14"/>
    <col min="2" max="2" width="10.42578125" style="14" bestFit="1" customWidth="1"/>
    <col min="3" max="3" width="10.42578125" style="14" customWidth="1"/>
    <col min="4" max="4" width="9.42578125" style="10" bestFit="1" customWidth="1"/>
    <col min="5" max="5" width="10.140625" style="10" bestFit="1" customWidth="1"/>
    <col min="6" max="6" width="9.42578125" style="10" bestFit="1" customWidth="1"/>
    <col min="7" max="7" width="13.85546875" style="10" bestFit="1" customWidth="1"/>
    <col min="8" max="8" width="9.42578125" style="10" bestFit="1" customWidth="1"/>
    <col min="9" max="9" width="9.140625" style="10"/>
    <col min="10" max="10" width="11.85546875" style="10" bestFit="1" customWidth="1"/>
    <col min="11" max="14" width="10.5703125" style="10" bestFit="1" customWidth="1"/>
    <col min="15" max="16384" width="9.140625" style="14"/>
  </cols>
  <sheetData>
    <row r="1" spans="2:14" x14ac:dyDescent="0.25">
      <c r="B1" s="1" t="s">
        <v>5</v>
      </c>
      <c r="C1" s="9"/>
      <c r="D1" s="17" t="s">
        <v>63</v>
      </c>
      <c r="E1" s="17"/>
      <c r="F1" s="17"/>
      <c r="G1" s="17"/>
      <c r="H1" s="17"/>
      <c r="J1" s="18" t="s">
        <v>62</v>
      </c>
    </row>
    <row r="2" spans="2:14" x14ac:dyDescent="0.25">
      <c r="B2" s="14" t="s">
        <v>61</v>
      </c>
      <c r="D2" s="19" t="s">
        <v>61</v>
      </c>
      <c r="E2" s="20" t="s">
        <v>53</v>
      </c>
      <c r="F2" s="19" t="s">
        <v>55</v>
      </c>
      <c r="G2" s="19" t="s">
        <v>54</v>
      </c>
      <c r="H2" s="19" t="s">
        <v>60</v>
      </c>
      <c r="J2" s="19" t="s">
        <v>61</v>
      </c>
      <c r="K2" s="19" t="s">
        <v>53</v>
      </c>
      <c r="L2" s="19" t="s">
        <v>55</v>
      </c>
      <c r="M2" s="19" t="s">
        <v>54</v>
      </c>
      <c r="N2" s="19" t="s">
        <v>60</v>
      </c>
    </row>
    <row r="3" spans="2:14" ht="25.5" x14ac:dyDescent="0.25">
      <c r="B3" s="14" t="s">
        <v>66</v>
      </c>
      <c r="D3" s="21">
        <f>IF(data!C5= "weekly", data!B5, 0)</f>
        <v>0</v>
      </c>
      <c r="E3" s="21">
        <f>IF(data!C5= "fortnightly",data!B5/2,0)</f>
        <v>0</v>
      </c>
      <c r="F3" s="21">
        <f>IF(data!C5= "monthly",data!B5*12/52,0)</f>
        <v>0</v>
      </c>
      <c r="G3" s="21">
        <f>IF(data!C5= "4 weekly",data!B5/4,0)</f>
        <v>0</v>
      </c>
      <c r="H3" s="21">
        <f>IF(data!C5= "yearly",data!B5/52,0)</f>
        <v>0</v>
      </c>
      <c r="J3" s="21">
        <f>IF(data!F5= "weekly", data!E5, 0)</f>
        <v>0</v>
      </c>
      <c r="K3" s="21">
        <f>IF(data!F5= "fortnightly",data!E5/2,0)</f>
        <v>0</v>
      </c>
      <c r="L3" s="21">
        <f>IF(data!F5= "monthly",data!E5*12/52,0)</f>
        <v>0</v>
      </c>
      <c r="M3" s="21">
        <f>IF(data!F5= "4 weekly",data!E5/4,0)</f>
        <v>0</v>
      </c>
      <c r="N3" s="21">
        <f>IF(data!F5= "yearly",data!E5/52,0)</f>
        <v>0</v>
      </c>
    </row>
    <row r="4" spans="2:14" ht="25.5" x14ac:dyDescent="0.25">
      <c r="B4" s="14" t="s">
        <v>67</v>
      </c>
      <c r="D4" s="21">
        <f>IF(data!C6= "weekly", data!B6, 0)</f>
        <v>0</v>
      </c>
      <c r="E4" s="21">
        <f>IF(data!C6= "fortnightly",data!B6/2,0)</f>
        <v>0</v>
      </c>
      <c r="F4" s="21">
        <f>IF(data!C6= "monthly",data!B6*12/52,0)</f>
        <v>0</v>
      </c>
      <c r="G4" s="21">
        <f>IF(data!C6= "4 weekly",data!B6/4,0)</f>
        <v>0</v>
      </c>
      <c r="H4" s="21">
        <f>IF(data!C6= "yearly",data!B6/52,0)</f>
        <v>0</v>
      </c>
      <c r="J4" s="21">
        <f>IF(data!F6= "weekly", data!E6, 0)</f>
        <v>0</v>
      </c>
      <c r="K4" s="21">
        <f>IF(data!F6= "fortnightly",data!E6/2,0)</f>
        <v>0</v>
      </c>
      <c r="L4" s="21">
        <f>IF(data!F6= "monthly",data!E6*12/52,0)</f>
        <v>0</v>
      </c>
      <c r="M4" s="21">
        <f>IF(data!F6= "4 weekly",data!E6/4,0)</f>
        <v>0</v>
      </c>
      <c r="N4" s="21">
        <f>IF(data!F6= "yearly",data!E6/52,0)</f>
        <v>0</v>
      </c>
    </row>
    <row r="5" spans="2:14" ht="25.5" x14ac:dyDescent="0.25">
      <c r="B5" s="14" t="s">
        <v>65</v>
      </c>
      <c r="D5" s="21">
        <f>IF(data!C7= "weekly", data!B7, 0)</f>
        <v>0</v>
      </c>
      <c r="E5" s="21">
        <f>IF(data!C7= "fortnightly",data!B7/2,0)</f>
        <v>0</v>
      </c>
      <c r="F5" s="21">
        <f>IF(data!C7= "monthly",data!B7*12/52,0)</f>
        <v>0</v>
      </c>
      <c r="G5" s="21">
        <f>IF(data!C7= "4 weekly",data!B7/4,0)</f>
        <v>0</v>
      </c>
      <c r="H5" s="21">
        <f>IF(data!C7= "yearly",data!B7/52,0)</f>
        <v>0</v>
      </c>
      <c r="J5" s="21">
        <f>IF(data!F7= "weekly", data!E7, 0)</f>
        <v>0</v>
      </c>
      <c r="K5" s="21">
        <f>IF(data!F7= "fortnightly",data!E7/2,0)</f>
        <v>0</v>
      </c>
      <c r="L5" s="21">
        <f>IF(data!F7= "monthly",data!E7*12/52,0)</f>
        <v>0</v>
      </c>
      <c r="M5" s="21">
        <f>IF(data!F7= "4 weekly",data!E7/4,0)</f>
        <v>0</v>
      </c>
      <c r="N5" s="21">
        <f>IF(data!F7= "yearly",data!E7/52,0)</f>
        <v>0</v>
      </c>
    </row>
    <row r="6" spans="2:14" ht="25.5" x14ac:dyDescent="0.25">
      <c r="B6" s="14" t="s">
        <v>68</v>
      </c>
      <c r="D6" s="21">
        <f>IF(data!C8= "weekly", data!B8, 0)</f>
        <v>0</v>
      </c>
      <c r="E6" s="21">
        <f>IF(data!C8= "fortnightly",data!B8/2,0)</f>
        <v>0</v>
      </c>
      <c r="F6" s="21">
        <f>IF(data!C8= "monthly",data!B8*12/52,0)</f>
        <v>0</v>
      </c>
      <c r="G6" s="21">
        <f>IF(data!C8= "4 weekly",data!B8/4,0)</f>
        <v>0</v>
      </c>
      <c r="H6" s="21">
        <f>IF(data!C8= "yearly",data!B8/52,0)</f>
        <v>0</v>
      </c>
      <c r="J6" s="21">
        <f>IF(data!F8= "weekly", data!E8, 0)</f>
        <v>0</v>
      </c>
      <c r="K6" s="21">
        <f>IF(data!F8= "fortnightly",data!E8/2,0)</f>
        <v>0</v>
      </c>
      <c r="L6" s="21">
        <f>IF(data!F8= "monthly",data!E8*12/52,0)</f>
        <v>0</v>
      </c>
      <c r="M6" s="21">
        <f>IF(data!F8= "4 weekly",data!E8/4,0)</f>
        <v>0</v>
      </c>
      <c r="N6" s="21">
        <f>IF(data!F8= "yearly",data!E8/52,0)</f>
        <v>0</v>
      </c>
    </row>
    <row r="7" spans="2:14" ht="25.5" x14ac:dyDescent="0.25">
      <c r="D7" s="21">
        <f>IF(data!C9= "weekly", data!B9, 0)</f>
        <v>0</v>
      </c>
      <c r="E7" s="21">
        <f>IF(data!C9= "fortnightly",data!B9/2,0)</f>
        <v>0</v>
      </c>
      <c r="F7" s="21">
        <f>IF(data!C9= "monthly",data!B9*12/52,0)</f>
        <v>0</v>
      </c>
      <c r="G7" s="21">
        <f>IF(data!C9= "4 weekly",data!B9/4,0)</f>
        <v>0</v>
      </c>
      <c r="H7" s="21">
        <f>IF(data!C9= "yearly",data!B9/52,0)</f>
        <v>0</v>
      </c>
      <c r="J7" s="21">
        <f>IF(data!F9= "weekly", data!E9, 0)</f>
        <v>0</v>
      </c>
      <c r="K7" s="21">
        <f>IF(data!F9= "fortnightly",data!E9/2,0)</f>
        <v>0</v>
      </c>
      <c r="L7" s="21">
        <f>IF(data!F9= "monthly",data!E9*12/52,0)</f>
        <v>0</v>
      </c>
      <c r="M7" s="21">
        <f>IF(data!F9= "4 weekly",data!E9/4,0)</f>
        <v>0</v>
      </c>
      <c r="N7" s="21">
        <f>IF(data!F9= "yearly",data!E9/52,0)</f>
        <v>0</v>
      </c>
    </row>
    <row r="8" spans="2:14" ht="25.5" x14ac:dyDescent="0.25">
      <c r="D8" s="21">
        <f>IF(data!C10= "weekly", data!B10, 0)</f>
        <v>0</v>
      </c>
      <c r="E8" s="21">
        <f>IF(data!C10= "fortnightly",data!B10/2,0)</f>
        <v>0</v>
      </c>
      <c r="F8" s="21">
        <f>IF(data!C10= "monthly",data!B10*12/52,0)</f>
        <v>0</v>
      </c>
      <c r="G8" s="21">
        <f>IF(data!C10= "4 weekly",data!B10/4,0)</f>
        <v>0</v>
      </c>
      <c r="H8" s="21">
        <f>IF(data!C10= "yearly",data!B10/52,0)</f>
        <v>0</v>
      </c>
      <c r="J8" s="21">
        <f>IF(data!F10= "weekly", data!E10, 0)</f>
        <v>0</v>
      </c>
      <c r="K8" s="21">
        <f>IF(data!F10= "fortnightly",data!E10/2,0)</f>
        <v>0</v>
      </c>
      <c r="L8" s="21">
        <f>IF(data!F10= "monthly",data!E10*12/52,0)</f>
        <v>0</v>
      </c>
      <c r="M8" s="21">
        <f>IF(data!F10= "4 weekly",data!E10/4,0)</f>
        <v>0</v>
      </c>
      <c r="N8" s="21">
        <f>IF(data!F10= "yearly",data!E10/52,0)</f>
        <v>0</v>
      </c>
    </row>
    <row r="9" spans="2:14" ht="25.5" x14ac:dyDescent="0.25">
      <c r="D9" s="21">
        <f>IF(data!C11= "weekly", data!B11, 0)</f>
        <v>0</v>
      </c>
      <c r="E9" s="21">
        <f>IF(data!C11= "fortnightly",data!B11/2,0)</f>
        <v>0</v>
      </c>
      <c r="F9" s="21">
        <f>IF(data!C11= "monthly",data!B11*12/52,0)</f>
        <v>0</v>
      </c>
      <c r="G9" s="21">
        <f>IF(data!C11= "4 weekly",data!B11/4,0)</f>
        <v>0</v>
      </c>
      <c r="H9" s="21">
        <f>IF(data!C11= "yearly",data!B11/52,0)</f>
        <v>0</v>
      </c>
      <c r="J9" s="21">
        <f>IF(data!F11= "weekly", data!E11, 0)</f>
        <v>0</v>
      </c>
      <c r="K9" s="21">
        <f>IF(data!F11= "fortnightly",data!E11/2,0)</f>
        <v>0</v>
      </c>
      <c r="L9" s="21">
        <f>IF(data!F11= "monthly",data!E11*12/52,0)</f>
        <v>0</v>
      </c>
      <c r="M9" s="21">
        <f>IF(data!F11= "4 weekly",data!E11/4,0)</f>
        <v>0</v>
      </c>
      <c r="N9" s="21">
        <f>IF(data!F11= "yearly",data!E11/52,0)</f>
        <v>0</v>
      </c>
    </row>
    <row r="10" spans="2:14" ht="25.5" x14ac:dyDescent="0.25">
      <c r="D10" s="21">
        <f>IF(data!C12= "weekly", data!B12, 0)</f>
        <v>0</v>
      </c>
      <c r="E10" s="21">
        <f>IF(data!C12= "fortnightly",data!B12/2,0)</f>
        <v>0</v>
      </c>
      <c r="F10" s="21">
        <f>IF(data!C12= "monthly",data!B12*12/52,0)</f>
        <v>0</v>
      </c>
      <c r="G10" s="21">
        <f>IF(data!C12= "4 weekly",data!B12/4,0)</f>
        <v>0</v>
      </c>
      <c r="H10" s="21">
        <f>IF(data!C12= "yearly",data!B12/52,0)</f>
        <v>0</v>
      </c>
      <c r="J10" s="21">
        <f>IF(data!F12= "weekly", data!E12, 0)</f>
        <v>0</v>
      </c>
      <c r="K10" s="21">
        <f>IF(data!F12= "fortnightly",data!E12/2,0)</f>
        <v>0</v>
      </c>
      <c r="L10" s="21">
        <f>IF(data!F12= "monthly",data!E12*12/52,0)</f>
        <v>0</v>
      </c>
      <c r="M10" s="21">
        <f>IF(data!F12= "4 weekly",data!E12/4,0)</f>
        <v>0</v>
      </c>
      <c r="N10" s="21">
        <f>IF(data!F12= "yearly",data!E12/52,0)</f>
        <v>0</v>
      </c>
    </row>
    <row r="11" spans="2:14" ht="25.5" x14ac:dyDescent="0.25">
      <c r="D11" s="21">
        <f>IF(data!C13= "weekly", data!B13, 0)</f>
        <v>0</v>
      </c>
      <c r="E11" s="21">
        <f>IF(data!C13= "fortnightly",data!B13/2,0)</f>
        <v>0</v>
      </c>
      <c r="F11" s="21">
        <f>IF(data!C13= "monthly",data!B13*12/52,0)</f>
        <v>0</v>
      </c>
      <c r="G11" s="21">
        <f>IF(data!C13= "4 weekly",data!B13/4,0)</f>
        <v>0</v>
      </c>
      <c r="H11" s="21">
        <f>IF(data!C13= "yearly",data!B13/52,0)</f>
        <v>0</v>
      </c>
      <c r="J11" s="21">
        <f>IF(data!F13= "weekly", data!E13, 0)</f>
        <v>0</v>
      </c>
      <c r="K11" s="21">
        <f>IF(data!F13= "fortnightly",data!E13/2,0)</f>
        <v>0</v>
      </c>
      <c r="L11" s="21">
        <f>IF(data!F13= "monthly",data!E13*12/52,0)</f>
        <v>0</v>
      </c>
      <c r="M11" s="21">
        <f>IF(data!F13= "4 weekly",data!E13/4,0)</f>
        <v>0</v>
      </c>
      <c r="N11" s="21">
        <f>IF(data!F13= "yearly",data!E13/52,0)</f>
        <v>0</v>
      </c>
    </row>
    <row r="12" spans="2:14" ht="25.5" x14ac:dyDescent="0.25">
      <c r="D12" s="21">
        <f>IF(data!C14= "weekly", data!B14, 0)</f>
        <v>0</v>
      </c>
      <c r="E12" s="21">
        <f>IF(data!C14= "fortnightly",data!B14/2,0)</f>
        <v>0</v>
      </c>
      <c r="F12" s="21">
        <f>IF(data!C14= "monthly",data!B14*12/52,0)</f>
        <v>0</v>
      </c>
      <c r="G12" s="21">
        <f>IF(data!C14= "4 weekly",data!B14/4,0)</f>
        <v>0</v>
      </c>
      <c r="H12" s="21">
        <f>IF(data!C14= "yearly",data!B14/52,0)</f>
        <v>0</v>
      </c>
      <c r="J12" s="21">
        <f>IF(data!F14= "weekly", data!E14, 0)</f>
        <v>0</v>
      </c>
      <c r="K12" s="21">
        <f>IF(data!F14= "fortnightly",data!E14/2,0)</f>
        <v>0</v>
      </c>
      <c r="L12" s="21">
        <f>IF(data!F14= "monthly",data!E14*12/52,0)</f>
        <v>0</v>
      </c>
      <c r="M12" s="21">
        <f>IF(data!F14= "4 weekly",data!E14/4,0)</f>
        <v>0</v>
      </c>
      <c r="N12" s="21">
        <f>IF(data!F14= "yearly",data!E14/52,0)</f>
        <v>0</v>
      </c>
    </row>
    <row r="13" spans="2:14" ht="25.5" x14ac:dyDescent="0.25">
      <c r="D13" s="21">
        <f>IF(data!C15= "weekly", data!B15, 0)</f>
        <v>0</v>
      </c>
      <c r="E13" s="21">
        <f>IF(data!C15= "fortnightly",data!B15/2,0)</f>
        <v>0</v>
      </c>
      <c r="F13" s="21">
        <f>IF(data!C15= "monthly",data!B15*12/52,0)</f>
        <v>0</v>
      </c>
      <c r="G13" s="21">
        <f>IF(data!C15= "4 weekly",data!B15/4,0)</f>
        <v>0</v>
      </c>
      <c r="H13" s="21">
        <f>IF(data!C15= "yearly",data!B15/52,0)</f>
        <v>0</v>
      </c>
      <c r="J13" s="21">
        <f>IF(data!F15= "weekly", data!E15, 0)</f>
        <v>0</v>
      </c>
      <c r="K13" s="21">
        <f>IF(data!F15= "fortnightly",data!E15/2,0)</f>
        <v>0</v>
      </c>
      <c r="L13" s="21">
        <f>IF(data!F15= "monthly",data!E15*12/52,0)</f>
        <v>0</v>
      </c>
      <c r="M13" s="21">
        <f>IF(data!F15= "4 weekly",data!E15/4,0)</f>
        <v>0</v>
      </c>
      <c r="N13" s="21">
        <f>IF(data!F15= "yearly",data!E15/52,0)</f>
        <v>0</v>
      </c>
    </row>
    <row r="14" spans="2:14" ht="25.5" x14ac:dyDescent="0.25">
      <c r="D14" s="21">
        <f>IF(data!C16= "weekly", data!B16, 0)</f>
        <v>0</v>
      </c>
      <c r="E14" s="21">
        <f>IF(data!C16= "fortnightly",data!B16/2,0)</f>
        <v>0</v>
      </c>
      <c r="F14" s="21">
        <f>IF(data!C16= "monthly",data!B16*12/52,0)</f>
        <v>0</v>
      </c>
      <c r="G14" s="21">
        <f>IF(data!C16= "4 weekly",data!B16/4,0)</f>
        <v>0</v>
      </c>
      <c r="H14" s="21">
        <f>IF(data!C16= "yearly",data!B16/52,0)</f>
        <v>0</v>
      </c>
      <c r="J14" s="21">
        <f>IF(data!F16= "weekly", data!E16, 0)</f>
        <v>0</v>
      </c>
      <c r="K14" s="21">
        <f>IF(data!F16= "fortnightly",data!E16/2,0)</f>
        <v>0</v>
      </c>
      <c r="L14" s="21">
        <f>IF(data!F16= "monthly",data!E16*12/52,0)</f>
        <v>0</v>
      </c>
      <c r="M14" s="21">
        <f>IF(data!F16= "4 weekly",data!E16/4,0)</f>
        <v>0</v>
      </c>
      <c r="N14" s="21">
        <f>IF(data!F16= "yearly",data!E16/52,0)</f>
        <v>0</v>
      </c>
    </row>
    <row r="15" spans="2:14" ht="25.5" x14ac:dyDescent="0.25">
      <c r="D15" s="21">
        <f>IF(data!C17= "weekly", data!B17, 0)</f>
        <v>0</v>
      </c>
      <c r="E15" s="21">
        <f>IF(data!C17= "fortnightly",data!B17/2,0)</f>
        <v>0</v>
      </c>
      <c r="F15" s="21">
        <f>IF(data!C17= "monthly",data!B17*12/52,0)</f>
        <v>0</v>
      </c>
      <c r="G15" s="21">
        <f>IF(data!C17= "4 weekly",data!B17/4,0)</f>
        <v>0</v>
      </c>
      <c r="H15" s="21">
        <f>IF(data!C17= "yearly",data!B17/52,0)</f>
        <v>0</v>
      </c>
      <c r="J15" s="21">
        <f>IF(data!F17= "weekly", data!E17, 0)</f>
        <v>0</v>
      </c>
      <c r="K15" s="21">
        <f>IF(data!F17= "fortnightly",data!E17/2,0)</f>
        <v>0</v>
      </c>
      <c r="L15" s="21">
        <f>IF(data!F17= "monthly",data!E17*12/52,0)</f>
        <v>0</v>
      </c>
      <c r="M15" s="21">
        <f>IF(data!F17= "4 weekly",data!E17/4,0)</f>
        <v>0</v>
      </c>
      <c r="N15" s="21">
        <f>IF(data!F17= "yearly",data!E17/52,0)</f>
        <v>0</v>
      </c>
    </row>
    <row r="16" spans="2:14" ht="25.5" x14ac:dyDescent="0.25">
      <c r="D16" s="21">
        <f>IF(data!C18= "weekly", data!B18, 0)</f>
        <v>0</v>
      </c>
      <c r="E16" s="21">
        <f>IF(data!C18= "fortnightly",data!B18/2,0)</f>
        <v>0</v>
      </c>
      <c r="F16" s="21">
        <f>IF(data!C18= "monthly",data!B18*12/52,0)</f>
        <v>0</v>
      </c>
      <c r="G16" s="21">
        <f>IF(data!C18= "4 weekly",data!B18/4,0)</f>
        <v>0</v>
      </c>
      <c r="H16" s="21">
        <f>IF(data!C18= "yearly",data!B18/52,0)</f>
        <v>0</v>
      </c>
      <c r="J16" s="21">
        <f>IF(data!F18= "weekly", data!E18, 0)</f>
        <v>0</v>
      </c>
      <c r="K16" s="21">
        <f>IF(data!F18= "fortnightly",data!E18/2,0)</f>
        <v>0</v>
      </c>
      <c r="L16" s="21">
        <f>IF(data!F18= "monthly",data!E18*12/52,0)</f>
        <v>0</v>
      </c>
      <c r="M16" s="21">
        <f>IF(data!F18= "4 weekly",data!E18/4,0)</f>
        <v>0</v>
      </c>
      <c r="N16" s="21">
        <f>IF(data!F18= "yearly",data!E18/52,0)</f>
        <v>0</v>
      </c>
    </row>
    <row r="17" spans="3:14" ht="25.5" x14ac:dyDescent="0.25">
      <c r="D17" s="21">
        <f>IF(data!C19= "weekly", data!B19, 0)</f>
        <v>0</v>
      </c>
      <c r="E17" s="21">
        <f>IF(data!C19= "fortnightly",data!B19/2,0)</f>
        <v>0</v>
      </c>
      <c r="F17" s="21">
        <f>IF(data!C19= "monthly",data!B19*12/52,0)</f>
        <v>0</v>
      </c>
      <c r="G17" s="21">
        <f>IF(data!C19= "4 weekly",data!B19/4,0)</f>
        <v>0</v>
      </c>
      <c r="H17" s="21">
        <f>IF(data!C19= "yearly",data!B19/52,0)</f>
        <v>0</v>
      </c>
      <c r="J17" s="21">
        <f>IF(data!F19= "weekly", data!E19, 0)</f>
        <v>0</v>
      </c>
      <c r="K17" s="21">
        <f>IF(data!F19= "fortnightly",data!E19/2,0)</f>
        <v>0</v>
      </c>
      <c r="L17" s="21">
        <f>IF(data!F19= "monthly",data!E19*12/52,0)</f>
        <v>0</v>
      </c>
      <c r="M17" s="21">
        <f>IF(data!F19= "4 weekly",data!E19/4,0)</f>
        <v>0</v>
      </c>
      <c r="N17" s="21">
        <f>IF(data!F19= "yearly",data!E19/52,0)</f>
        <v>0</v>
      </c>
    </row>
    <row r="18" spans="3:14" ht="25.5" x14ac:dyDescent="0.25">
      <c r="D18" s="21">
        <f>IF(data!C20= "weekly", data!B20, 0)</f>
        <v>0</v>
      </c>
      <c r="E18" s="21">
        <f>IF(data!C20= "fortnightly",data!B20/2,0)</f>
        <v>0</v>
      </c>
      <c r="F18" s="21">
        <f>IF(data!C20= "monthly",data!B20*12/52,0)</f>
        <v>0</v>
      </c>
      <c r="G18" s="21">
        <f>IF(data!C20= "4 weekly",data!B20/4,0)</f>
        <v>0</v>
      </c>
      <c r="H18" s="21">
        <f>IF(data!C20= "yearly",data!B20/52,0)</f>
        <v>0</v>
      </c>
      <c r="J18" s="21">
        <f>IF(data!F20= "weekly", data!E20, 0)</f>
        <v>0</v>
      </c>
      <c r="K18" s="21">
        <f>IF(data!F20= "fortnightly",data!E20/2,0)</f>
        <v>0</v>
      </c>
      <c r="L18" s="21">
        <f>IF(data!F20= "monthly",data!E20*12/52,0)</f>
        <v>0</v>
      </c>
      <c r="M18" s="21">
        <f>IF(data!F20= "4 weekly",data!E20/4,0)</f>
        <v>0</v>
      </c>
      <c r="N18" s="21">
        <f>IF(data!F20= "yearly",data!E20/52,0)</f>
        <v>0</v>
      </c>
    </row>
    <row r="19" spans="3:14" ht="25.5" x14ac:dyDescent="0.25">
      <c r="D19" s="21">
        <f>IF(data!C21= "weekly", data!B21, 0)</f>
        <v>0</v>
      </c>
      <c r="E19" s="21">
        <f>IF(data!C21= "fortnightly",data!B21/2,0)</f>
        <v>0</v>
      </c>
      <c r="F19" s="21">
        <f>IF(data!C21= "monthly",data!B21*12/52,0)</f>
        <v>0</v>
      </c>
      <c r="G19" s="21">
        <f>IF(data!C21= "4 weekly",data!B21/4,0)</f>
        <v>0</v>
      </c>
      <c r="H19" s="21">
        <f>IF(data!C21= "yearly",data!B21/52,0)</f>
        <v>0</v>
      </c>
      <c r="J19" s="21">
        <f>IF(data!F21= "weekly", data!E21, 0)</f>
        <v>0</v>
      </c>
      <c r="K19" s="21">
        <f>IF(data!F21= "fortnightly",data!E21/2,0)</f>
        <v>0</v>
      </c>
      <c r="L19" s="21">
        <f>IF(data!F21= "monthly",data!E21*12/52,0)</f>
        <v>0</v>
      </c>
      <c r="M19" s="21">
        <f>IF(data!F21= "4 weekly",data!E21/4,0)</f>
        <v>0</v>
      </c>
      <c r="N19" s="21">
        <f>IF(data!F21= "yearly",data!E21/52,0)</f>
        <v>0</v>
      </c>
    </row>
    <row r="20" spans="3:14" ht="25.5" x14ac:dyDescent="0.25">
      <c r="D20" s="21">
        <f>IF(data!C22= "weekly", data!B22, 0)</f>
        <v>0</v>
      </c>
      <c r="E20" s="21">
        <f>IF(data!C22= "fortnightly",data!B22/2,0)</f>
        <v>0</v>
      </c>
      <c r="F20" s="21">
        <f>IF(data!C22= "monthly",data!B22*12/52,0)</f>
        <v>0</v>
      </c>
      <c r="G20" s="21">
        <f>IF(data!C22= "4 weekly",data!B22/4,0)</f>
        <v>0</v>
      </c>
      <c r="H20" s="21">
        <f>IF(data!C22= "yearly",data!B22/52,0)</f>
        <v>0</v>
      </c>
      <c r="J20" s="21">
        <f>IF(data!F22= "weekly", data!E22, 0)</f>
        <v>0</v>
      </c>
      <c r="K20" s="21">
        <f>IF(data!F22= "fortnightly",data!E22/2,0)</f>
        <v>0</v>
      </c>
      <c r="L20" s="21">
        <f>IF(data!F22= "monthly",data!E22*12/52,0)</f>
        <v>0</v>
      </c>
      <c r="M20" s="21">
        <f>IF(data!F22= "4 weekly",data!E22/4,0)</f>
        <v>0</v>
      </c>
      <c r="N20" s="21">
        <f>IF(data!F22= "yearly",data!E22/52,0)</f>
        <v>0</v>
      </c>
    </row>
    <row r="21" spans="3:14" ht="25.5" x14ac:dyDescent="0.25">
      <c r="D21" s="21">
        <f>IF(data!C23= "weekly", data!B23, 0)</f>
        <v>0</v>
      </c>
      <c r="E21" s="21">
        <f>IF(data!C23= "fortnightly",data!B23/2,0)</f>
        <v>0</v>
      </c>
      <c r="F21" s="21">
        <f>IF(data!C23= "monthly",data!B23*12/52,0)</f>
        <v>0</v>
      </c>
      <c r="G21" s="21">
        <f>IF(data!C23= "4 weekly",data!B23/4,0)</f>
        <v>0</v>
      </c>
      <c r="H21" s="21">
        <f>IF(data!C23= "yearly",data!B23/52,0)</f>
        <v>0</v>
      </c>
      <c r="J21" s="21">
        <f>IF(data!F23= "weekly", data!E23, 0)</f>
        <v>0</v>
      </c>
      <c r="K21" s="21">
        <f>IF(data!F23= "fortnightly",data!E23/2,0)</f>
        <v>0</v>
      </c>
      <c r="L21" s="21">
        <f>IF(data!F23= "monthly",data!E23*12/52,0)</f>
        <v>0</v>
      </c>
      <c r="M21" s="21">
        <f>IF(data!F23= "4 weekly",data!E23/4,0)</f>
        <v>0</v>
      </c>
      <c r="N21" s="21">
        <f>IF(data!F23= "yearly",data!E23/52,0)</f>
        <v>0</v>
      </c>
    </row>
    <row r="22" spans="3:14" ht="25.5" x14ac:dyDescent="0.25">
      <c r="D22" s="21">
        <f>IF(data!C24= "weekly", data!B24, 0)</f>
        <v>0</v>
      </c>
      <c r="E22" s="21">
        <f>IF(data!C24= "fortnightly",data!B24/2,0)</f>
        <v>0</v>
      </c>
      <c r="F22" s="21">
        <f>IF(data!C24= "monthly",data!B24*12/52,0)</f>
        <v>0</v>
      </c>
      <c r="G22" s="21">
        <f>IF(data!C24= "4 weekly",data!B24/4,0)</f>
        <v>0</v>
      </c>
      <c r="H22" s="21">
        <f>IF(data!C24= "yearly",data!B24/52,0)</f>
        <v>0</v>
      </c>
      <c r="J22" s="21">
        <f>IF(data!F24= "weekly", data!E24, 0)</f>
        <v>0</v>
      </c>
      <c r="K22" s="21">
        <f>IF(data!F24= "fortnightly",data!E24/2,0)</f>
        <v>0</v>
      </c>
      <c r="L22" s="21">
        <f>IF(data!F24= "monthly",data!E24*12/52,0)</f>
        <v>0</v>
      </c>
      <c r="M22" s="21">
        <f>IF(data!F24= "4 weekly",data!E24/4,0)</f>
        <v>0</v>
      </c>
      <c r="N22" s="21">
        <f>IF(data!F24= "yearly",data!E24/52,0)</f>
        <v>0</v>
      </c>
    </row>
    <row r="23" spans="3:14" ht="25.5" x14ac:dyDescent="0.25">
      <c r="D23" s="21">
        <f>IF(data!C25= "weekly", data!B25, 0)</f>
        <v>0</v>
      </c>
      <c r="E23" s="21">
        <f>IF(data!C25= "fortnightly",data!B25/2,0)</f>
        <v>0</v>
      </c>
      <c r="F23" s="21">
        <f>IF(data!C25= "monthly",data!B25*12/52,0)</f>
        <v>0</v>
      </c>
      <c r="G23" s="21">
        <f>IF(data!C25= "4 weekly",data!B25/4,0)</f>
        <v>0</v>
      </c>
      <c r="H23" s="21">
        <f>IF(data!C25= "yearly",data!B25/52,0)</f>
        <v>0</v>
      </c>
      <c r="J23" s="21">
        <f>IF(data!F25= "weekly", data!E25, 0)</f>
        <v>0</v>
      </c>
      <c r="K23" s="21">
        <f>IF(data!F25= "fortnightly",data!E25/2,0)</f>
        <v>0</v>
      </c>
      <c r="L23" s="21">
        <f>IF(data!F25= "monthly",data!E25*12/52,0)</f>
        <v>0</v>
      </c>
      <c r="M23" s="21">
        <f>IF(data!F25= "4 weekly",data!E25/4,0)</f>
        <v>0</v>
      </c>
      <c r="N23" s="21">
        <f>IF(data!F25= "yearly",data!E25/52,0)</f>
        <v>0</v>
      </c>
    </row>
    <row r="24" spans="3:14" ht="25.5" x14ac:dyDescent="0.25">
      <c r="D24" s="21">
        <f>IF(data!C26= "weekly", data!B26, 0)</f>
        <v>0</v>
      </c>
      <c r="E24" s="21">
        <f>IF(data!C26= "fortnightly",data!B26/2,0)</f>
        <v>0</v>
      </c>
      <c r="F24" s="21">
        <f>IF(data!C26= "monthly",data!B26*12/52,0)</f>
        <v>0</v>
      </c>
      <c r="G24" s="21">
        <f>IF(data!C26= "4 weekly",data!B26/4,0)</f>
        <v>0</v>
      </c>
      <c r="H24" s="21">
        <f>IF(data!C26= "yearly",data!B26/52,0)</f>
        <v>0</v>
      </c>
      <c r="J24" s="21">
        <f>IF(data!F26= "weekly", data!E26, 0)</f>
        <v>0</v>
      </c>
      <c r="K24" s="21">
        <f>IF(data!F26= "fortnightly",data!E26/2,0)</f>
        <v>0</v>
      </c>
      <c r="L24" s="21">
        <f>IF(data!F26= "monthly",data!E26*12/52,0)</f>
        <v>0</v>
      </c>
      <c r="M24" s="21">
        <f>IF(data!F26= "4 weekly",data!E26/4,0)</f>
        <v>0</v>
      </c>
      <c r="N24" s="21">
        <f>IF(data!F26= "yearly",data!E26/52,0)</f>
        <v>0</v>
      </c>
    </row>
    <row r="25" spans="3:14" ht="25.5" x14ac:dyDescent="0.25">
      <c r="D25" s="21">
        <f>IF(data!C27= "weekly", data!B27, 0)</f>
        <v>0</v>
      </c>
      <c r="E25" s="21">
        <f>IF(data!C27= "fortnightly",data!B27/2,0)</f>
        <v>0</v>
      </c>
      <c r="F25" s="21">
        <f>IF(data!C27= "monthly",data!B27*12/52,0)</f>
        <v>0</v>
      </c>
      <c r="G25" s="21">
        <f>IF(data!C27= "4 weekly",data!B27/4,0)</f>
        <v>0</v>
      </c>
      <c r="H25" s="21">
        <f>IF(data!C27= "yearly",data!B27/52,0)</f>
        <v>0</v>
      </c>
      <c r="J25" s="21">
        <f>IF(data!F27= "weekly", data!E27, 0)</f>
        <v>0</v>
      </c>
      <c r="K25" s="21">
        <f>IF(data!F27= "fortnightly",data!E27/2,0)</f>
        <v>0</v>
      </c>
      <c r="L25" s="21">
        <f>IF(data!F27= "monthly",data!E27*12/52,0)</f>
        <v>0</v>
      </c>
      <c r="M25" s="21">
        <f>IF(data!F27= "4 weekly",data!E27/4,0)</f>
        <v>0</v>
      </c>
      <c r="N25" s="21">
        <f>IF(data!F27= "yearly",data!E27/52,0)</f>
        <v>0</v>
      </c>
    </row>
    <row r="26" spans="3:14" ht="25.5" x14ac:dyDescent="0.25">
      <c r="D26" s="21">
        <f>IF(data!C28= "weekly", data!B28, 0)</f>
        <v>0</v>
      </c>
      <c r="E26" s="21">
        <f>IF(data!C28= "fortnightly",data!B28/2,0)</f>
        <v>0</v>
      </c>
      <c r="F26" s="21">
        <f>IF(data!C28= "monthly",data!B28*12/52,0)</f>
        <v>0</v>
      </c>
      <c r="G26" s="21">
        <f>IF(data!C28= "4 weekly",data!B28/4,0)</f>
        <v>0</v>
      </c>
      <c r="H26" s="21">
        <f>IF(data!C28= "yearly",data!B28/52,0)</f>
        <v>0</v>
      </c>
      <c r="J26" s="21">
        <f>IF(data!F28= "weekly", data!E28, 0)</f>
        <v>0</v>
      </c>
      <c r="K26" s="21">
        <f>IF(data!F28= "fortnightly",data!E28/2,0)</f>
        <v>0</v>
      </c>
      <c r="L26" s="21">
        <f>IF(data!F28= "monthly",data!E28*12/52,0)</f>
        <v>0</v>
      </c>
      <c r="M26" s="21">
        <f>IF(data!F28= "4 weekly",data!E28/4,0)</f>
        <v>0</v>
      </c>
      <c r="N26" s="21">
        <f>IF(data!F28= "yearly",data!E28/52,0)</f>
        <v>0</v>
      </c>
    </row>
    <row r="27" spans="3:14" ht="25.5" x14ac:dyDescent="0.25">
      <c r="D27" s="21">
        <f>IF(data!C29= "weekly", data!B29, 0)</f>
        <v>0</v>
      </c>
      <c r="E27" s="21">
        <f>IF(data!C29= "fortnightly",data!B29/2,0)</f>
        <v>0</v>
      </c>
      <c r="F27" s="21">
        <f>IF(data!C29= "monthly",data!B29*12/52,0)</f>
        <v>0</v>
      </c>
      <c r="G27" s="21">
        <f>IF(data!C29= "4 weekly",data!B29/4,0)</f>
        <v>0</v>
      </c>
      <c r="H27" s="21">
        <f>IF(data!C29= "yearly",data!B29/52,0)</f>
        <v>0</v>
      </c>
      <c r="J27" s="21">
        <f>IF(data!F29= "weekly", data!E29, 0)</f>
        <v>0</v>
      </c>
      <c r="K27" s="21">
        <f>IF(data!F29= "fortnightly",data!E29/2,0)</f>
        <v>0</v>
      </c>
      <c r="L27" s="21">
        <f>IF(data!F29= "monthly",data!E29*12/52,0)</f>
        <v>0</v>
      </c>
      <c r="M27" s="21">
        <f>IF(data!F29= "4 weekly",data!E29/4,0)</f>
        <v>0</v>
      </c>
      <c r="N27" s="21">
        <f>IF(data!F29= "yearly",data!E29/52,0)</f>
        <v>0</v>
      </c>
    </row>
    <row r="28" spans="3:14" ht="25.5" x14ac:dyDescent="0.25">
      <c r="D28" s="21">
        <f>IF(data!C30= "weekly", data!B30, 0)</f>
        <v>0</v>
      </c>
      <c r="E28" s="21">
        <f>IF(data!C30= "fortnightly",data!B30/2,0)</f>
        <v>0</v>
      </c>
      <c r="F28" s="21">
        <f>IF(data!C30= "monthly",data!B30*12/52,0)</f>
        <v>0</v>
      </c>
      <c r="G28" s="21">
        <f>IF(data!C30= "4 weekly",data!B30/4,0)</f>
        <v>0</v>
      </c>
      <c r="H28" s="21">
        <f>IF(data!C30= "yearly",data!B30/52,0)</f>
        <v>0</v>
      </c>
      <c r="J28" s="21">
        <f>IF(data!F30= "weekly", data!E30, 0)</f>
        <v>0</v>
      </c>
      <c r="K28" s="21">
        <f>IF(data!F30= "fortnightly",data!E30/2,0)</f>
        <v>0</v>
      </c>
      <c r="L28" s="21">
        <f>IF(data!F30= "monthly",data!E30*12/52,0)</f>
        <v>0</v>
      </c>
      <c r="M28" s="21">
        <f>IF(data!F30= "4 weekly",data!E30/4,0)</f>
        <v>0</v>
      </c>
      <c r="N28" s="21">
        <f>IF(data!F30= "yearly",data!E30/52,0)</f>
        <v>0</v>
      </c>
    </row>
    <row r="29" spans="3:14" ht="25.5" x14ac:dyDescent="0.25">
      <c r="D29" s="21">
        <f>IF(data!C31= "weekly", data!B31, 0)</f>
        <v>0</v>
      </c>
      <c r="E29" s="21">
        <f>IF(data!C31= "fortnightly",data!B31/2,0)</f>
        <v>0</v>
      </c>
      <c r="F29" s="21">
        <f>IF(data!C31= "monthly",data!B31*12/52,0)</f>
        <v>0</v>
      </c>
      <c r="G29" s="21">
        <f>IF(data!C31= "4 weekly",data!B31/4,0)</f>
        <v>0</v>
      </c>
      <c r="H29" s="21">
        <f>IF(data!C31= "yearly",data!B31/52,0)</f>
        <v>0</v>
      </c>
      <c r="J29" s="21">
        <f>IF(data!F31= "weekly", data!E31, 0)</f>
        <v>0</v>
      </c>
      <c r="K29" s="21">
        <f>IF(data!F31= "fortnightly",data!E31/2,0)</f>
        <v>0</v>
      </c>
      <c r="L29" s="21">
        <f>IF(data!F31= "monthly",data!E31*12/52,0)</f>
        <v>0</v>
      </c>
      <c r="M29" s="21">
        <f>IF(data!F31= "4 weekly",data!E31/4,0)</f>
        <v>0</v>
      </c>
      <c r="N29" s="21">
        <f>IF(data!F31= "yearly",data!E31/52,0)</f>
        <v>0</v>
      </c>
    </row>
    <row r="30" spans="3:14" ht="25.5" x14ac:dyDescent="0.25">
      <c r="D30" s="21">
        <f>IF(data!C32= "weekly", data!B32, 0)</f>
        <v>0</v>
      </c>
      <c r="E30" s="21">
        <f>IF(data!C32= "fortnightly",data!B32/2,0)</f>
        <v>0</v>
      </c>
      <c r="F30" s="21">
        <f>IF(data!C32= "monthly",data!B32*12/52,0)</f>
        <v>0</v>
      </c>
      <c r="G30" s="21">
        <f>IF(data!C32= "4 weekly",data!B32/4,0)</f>
        <v>0</v>
      </c>
      <c r="H30" s="21">
        <f>IF(data!C32= "yearly",data!B32/52,0)</f>
        <v>0</v>
      </c>
      <c r="J30" s="21">
        <f>IF(data!F32= "weekly", data!E32, 0)</f>
        <v>0</v>
      </c>
      <c r="K30" s="21">
        <f>IF(data!F32= "fortnightly",data!E32/2,0)</f>
        <v>0</v>
      </c>
      <c r="L30" s="21">
        <f>IF(data!F32= "monthly",data!E32*12/52,0)</f>
        <v>0</v>
      </c>
      <c r="M30" s="21">
        <f>IF(data!F32= "4 weekly",data!E32/4,0)</f>
        <v>0</v>
      </c>
      <c r="N30" s="21">
        <f>IF(data!F32= "yearly",data!E32/52,0)</f>
        <v>0</v>
      </c>
    </row>
    <row r="31" spans="3:14" ht="25.5" x14ac:dyDescent="0.25">
      <c r="D31" s="21">
        <f>IF(data!C33= "weekly", data!B33, 0)</f>
        <v>0</v>
      </c>
      <c r="E31" s="21">
        <f>IF(data!C33= "fortnightly",data!B33/2,0)</f>
        <v>0</v>
      </c>
      <c r="F31" s="21">
        <f>IF(data!C33= "monthly",data!B33*12/52,0)</f>
        <v>0</v>
      </c>
      <c r="G31" s="21">
        <f>IF(data!C33= "4 weekly",data!B33/4,0)</f>
        <v>0</v>
      </c>
      <c r="H31" s="21">
        <f>IF(data!C33= "yearly",data!B33/52,0)</f>
        <v>0</v>
      </c>
      <c r="J31" s="21">
        <f>IF(data!F33= "weekly", data!E33, 0)</f>
        <v>0</v>
      </c>
      <c r="K31" s="21">
        <f>IF(data!F33= "fortnightly",data!E33/2,0)</f>
        <v>0</v>
      </c>
      <c r="L31" s="21">
        <f>IF(data!F33= "monthly",data!E33*12/52,0)</f>
        <v>0</v>
      </c>
      <c r="M31" s="21">
        <f>IF(data!F33= "4 weekly",data!E33/4,0)</f>
        <v>0</v>
      </c>
      <c r="N31" s="21">
        <f>IF(data!F33= "yearly",data!E33/52,0)</f>
        <v>0</v>
      </c>
    </row>
    <row r="32" spans="3:14" ht="25.5" x14ac:dyDescent="0.25">
      <c r="C32" s="14" t="s">
        <v>69</v>
      </c>
      <c r="D32" s="22">
        <f>SUM(D3:D31)</f>
        <v>0</v>
      </c>
      <c r="E32" s="22">
        <f>SUM(E3:E31)</f>
        <v>0</v>
      </c>
      <c r="F32" s="22">
        <f>SUM(F3:F31)</f>
        <v>0</v>
      </c>
      <c r="G32" s="22">
        <f>SUM(G3:G31)</f>
        <v>0</v>
      </c>
      <c r="H32" s="22">
        <f>SUM(H3:H31)</f>
        <v>0</v>
      </c>
      <c r="I32" s="18"/>
      <c r="J32" s="22">
        <f>SUM(J3:J31)</f>
        <v>0</v>
      </c>
      <c r="K32" s="22">
        <f>SUM(K3:K31)</f>
        <v>0</v>
      </c>
      <c r="L32" s="22">
        <f>SUM(L3:L31)</f>
        <v>0</v>
      </c>
      <c r="M32" s="22">
        <f>SUM(M3:M31)</f>
        <v>0</v>
      </c>
      <c r="N32" s="22">
        <f>SUM(N3:N31)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values - DO NOT EDIT</vt:lpstr>
    </vt:vector>
  </TitlesOfParts>
  <Company>Blaby District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Forman</dc:creator>
  <cp:lastModifiedBy>Eliza Mahoney</cp:lastModifiedBy>
  <cp:lastPrinted>2017-02-07T14:33:20Z</cp:lastPrinted>
  <dcterms:created xsi:type="dcterms:W3CDTF">2016-12-19T15:48:42Z</dcterms:created>
  <dcterms:modified xsi:type="dcterms:W3CDTF">2017-02-07T14:34:26Z</dcterms:modified>
</cp:coreProperties>
</file>